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30"/>
  </bookViews>
  <sheets>
    <sheet name="About" sheetId="3" r:id="rId1"/>
    <sheet name="Input Order" sheetId="1" r:id="rId2"/>
    <sheet name="Print Order" sheetId="4" r:id="rId3"/>
  </sheets>
  <definedNames>
    <definedName name="_xlnm.Print_Area" localSheetId="1">'Input Order'!$A$1:$G$52</definedName>
    <definedName name="_xlnm.Print_Area" localSheetId="2">'Print Order'!$A$1:$G$41</definedName>
  </definedNames>
  <calcPr calcId="124519"/>
</workbook>
</file>

<file path=xl/calcChain.xml><?xml version="1.0" encoding="utf-8"?>
<calcChain xmlns="http://schemas.openxmlformats.org/spreadsheetml/2006/main">
  <c r="G19" i="1"/>
  <c r="G20"/>
  <c r="G21"/>
  <c r="G22"/>
  <c r="G23"/>
  <c r="G24"/>
  <c r="G25"/>
  <c r="G26"/>
  <c r="G27"/>
  <c r="G28"/>
  <c r="G30"/>
  <c r="G31"/>
  <c r="G32"/>
  <c r="G34"/>
  <c r="G35"/>
  <c r="G36"/>
  <c r="G37"/>
  <c r="G38"/>
  <c r="G39"/>
  <c r="G40"/>
  <c r="G41"/>
  <c r="G43"/>
  <c r="G44"/>
  <c r="G46" s="1"/>
  <c r="G35" i="4" s="1"/>
  <c r="G45" i="1"/>
  <c r="K49"/>
  <c r="B49" s="1"/>
  <c r="B38" i="4" s="1"/>
  <c r="E3"/>
  <c r="E4"/>
  <c r="E5"/>
  <c r="E6"/>
  <c r="F6"/>
  <c r="G6"/>
  <c r="E7"/>
  <c r="E8"/>
  <c r="B11"/>
  <c r="D11" s="1"/>
  <c r="E11"/>
  <c r="F11"/>
  <c r="B12"/>
  <c r="E12" s="1"/>
  <c r="B13"/>
  <c r="E13" s="1"/>
  <c r="F13"/>
  <c r="B14"/>
  <c r="E14" s="1"/>
  <c r="B15"/>
  <c r="C15"/>
  <c r="D15"/>
  <c r="E15"/>
  <c r="F15"/>
  <c r="G15"/>
  <c r="B16"/>
  <c r="E16" s="1"/>
  <c r="B17"/>
  <c r="C17"/>
  <c r="D17"/>
  <c r="E17"/>
  <c r="F17"/>
  <c r="G17"/>
  <c r="B18"/>
  <c r="E18" s="1"/>
  <c r="B19"/>
  <c r="C19"/>
  <c r="D19"/>
  <c r="E19"/>
  <c r="F19"/>
  <c r="G19"/>
  <c r="B20"/>
  <c r="E20" s="1"/>
  <c r="B21"/>
  <c r="C21"/>
  <c r="D21"/>
  <c r="E21"/>
  <c r="F21"/>
  <c r="G21"/>
  <c r="B22"/>
  <c r="E22" s="1"/>
  <c r="B23"/>
  <c r="C23"/>
  <c r="D23"/>
  <c r="E23"/>
  <c r="F23"/>
  <c r="G23"/>
  <c r="B24"/>
  <c r="E24" s="1"/>
  <c r="B25"/>
  <c r="C25"/>
  <c r="D25"/>
  <c r="E25"/>
  <c r="F25"/>
  <c r="G25"/>
  <c r="B26"/>
  <c r="E26" s="1"/>
  <c r="B27"/>
  <c r="C27" s="1"/>
  <c r="D27"/>
  <c r="E27"/>
  <c r="F27"/>
  <c r="B28"/>
  <c r="E28" s="1"/>
  <c r="B29"/>
  <c r="C29" s="1"/>
  <c r="D29"/>
  <c r="E29"/>
  <c r="F29"/>
  <c r="B30"/>
  <c r="E30" s="1"/>
  <c r="B31"/>
  <c r="C31" s="1"/>
  <c r="D31"/>
  <c r="E31"/>
  <c r="F31"/>
  <c r="B32"/>
  <c r="E32" s="1"/>
  <c r="B33"/>
  <c r="E33"/>
  <c r="F33"/>
  <c r="B34"/>
  <c r="E34"/>
  <c r="F34"/>
  <c r="G34"/>
  <c r="B35"/>
  <c r="E35"/>
  <c r="F35"/>
  <c r="B37"/>
  <c r="E37"/>
  <c r="E38"/>
  <c r="E39"/>
  <c r="B41"/>
  <c r="F32" l="1"/>
  <c r="F30"/>
  <c r="F28"/>
  <c r="G13"/>
  <c r="C13"/>
  <c r="F24"/>
  <c r="F22"/>
  <c r="F20"/>
  <c r="F18"/>
  <c r="F16"/>
  <c r="D13"/>
  <c r="G11"/>
  <c r="C11"/>
  <c r="G31"/>
  <c r="G29"/>
  <c r="G27"/>
  <c r="F26"/>
  <c r="F14"/>
  <c r="F12"/>
  <c r="G33"/>
  <c r="G32"/>
  <c r="C32"/>
  <c r="G30"/>
  <c r="C30"/>
  <c r="G28"/>
  <c r="G26"/>
  <c r="C26"/>
  <c r="G24"/>
  <c r="C24"/>
  <c r="G22"/>
  <c r="C22"/>
  <c r="G20"/>
  <c r="C20"/>
  <c r="G18"/>
  <c r="C18"/>
  <c r="G16"/>
  <c r="C16"/>
  <c r="G14"/>
  <c r="C14"/>
  <c r="G12"/>
  <c r="C12"/>
  <c r="B50" i="1"/>
  <c r="B39" i="4" s="1"/>
  <c r="D32"/>
  <c r="D30"/>
  <c r="D28"/>
  <c r="D26"/>
  <c r="D24"/>
  <c r="D22"/>
  <c r="D20"/>
  <c r="D18"/>
  <c r="D16"/>
  <c r="D14"/>
  <c r="D12"/>
  <c r="C28"/>
</calcChain>
</file>

<file path=xl/sharedStrings.xml><?xml version="1.0" encoding="utf-8"?>
<sst xmlns="http://schemas.openxmlformats.org/spreadsheetml/2006/main" count="100" uniqueCount="87">
  <si>
    <t>Item</t>
  </si>
  <si>
    <t>Description</t>
  </si>
  <si>
    <t>Price Ea.</t>
  </si>
  <si>
    <t>Total</t>
  </si>
  <si>
    <t>Qty.</t>
  </si>
  <si>
    <t>SOFTWARE</t>
  </si>
  <si>
    <t>Electrical Design/Build Guide (Book)</t>
  </si>
  <si>
    <t>Electrical Design/Build Guide (CD-ROM)</t>
  </si>
  <si>
    <t>Labor Units Manual</t>
  </si>
  <si>
    <t>Labor Units Manual (CD-ROM)</t>
  </si>
  <si>
    <t>Labor Units Manual (Book &amp; CD-ROM)</t>
  </si>
  <si>
    <t>TPB</t>
  </si>
  <si>
    <t>Trade Price Book</t>
  </si>
  <si>
    <t>FORMS</t>
  </si>
  <si>
    <t>F101</t>
  </si>
  <si>
    <t>Pricing Sheet Pad</t>
  </si>
  <si>
    <t>SUBTOTAL</t>
  </si>
  <si>
    <t>SHIPPING</t>
  </si>
  <si>
    <t>TOTAL AMOUNT</t>
  </si>
  <si>
    <t>Method of Payment</t>
  </si>
  <si>
    <t>Formula</t>
  </si>
  <si>
    <t>Signed</t>
  </si>
  <si>
    <t>Phone</t>
  </si>
  <si>
    <t>Company Name</t>
  </si>
  <si>
    <t>Address</t>
  </si>
  <si>
    <t>City, State, Zip</t>
  </si>
  <si>
    <t>Email</t>
  </si>
  <si>
    <t>Contact Name</t>
  </si>
  <si>
    <t>INPUT ORDER</t>
  </si>
  <si>
    <t>you order information.</t>
  </si>
  <si>
    <t>PLACE ORDER</t>
  </si>
  <si>
    <t>Durand &amp; Associates</t>
  </si>
  <si>
    <t>Electrical Design/Build Guide (Book &amp; CD-ROM)</t>
  </si>
  <si>
    <t>Visa</t>
  </si>
  <si>
    <t>Name</t>
  </si>
  <si>
    <t>Contact</t>
  </si>
  <si>
    <t>City/State/Zip</t>
  </si>
  <si>
    <t>Qty</t>
  </si>
  <si>
    <t>Item#</t>
  </si>
  <si>
    <t>Price Ea</t>
  </si>
  <si>
    <t>DURAND &amp; ASSOCIATES</t>
  </si>
  <si>
    <t>Use the Input Order tab at the bottom of your screen to input</t>
  </si>
  <si>
    <t>Welcome to Durand &amp; Associates Order Form in Excel format.</t>
  </si>
  <si>
    <t>BOOKS</t>
  </si>
  <si>
    <t>PACKAGES DEALS</t>
  </si>
  <si>
    <t xml:space="preserve">ORDER FORM </t>
  </si>
  <si>
    <t xml:space="preserve">Durand &amp; Associates   </t>
  </si>
  <si>
    <t>Electric Math Software</t>
  </si>
  <si>
    <t>Short Circuit Software</t>
  </si>
  <si>
    <t>Smart Forms Software</t>
  </si>
  <si>
    <t>EM</t>
  </si>
  <si>
    <t>SC</t>
  </si>
  <si>
    <t>SF</t>
  </si>
  <si>
    <t>After filling out your order email to: gpdurand@durandassociates.com</t>
  </si>
  <si>
    <t>gpdurand@durandassociates.com</t>
  </si>
  <si>
    <t>Mail to:</t>
  </si>
  <si>
    <t>Email order to:</t>
  </si>
  <si>
    <t>Phone 509-844-1914</t>
  </si>
  <si>
    <t>SP1</t>
  </si>
  <si>
    <t>SP2</t>
  </si>
  <si>
    <t>BP1</t>
  </si>
  <si>
    <t>2110 Hunt Woods Court</t>
  </si>
  <si>
    <t>Laughlin, NV 89029</t>
  </si>
  <si>
    <t>1L23</t>
  </si>
  <si>
    <t>P23</t>
  </si>
  <si>
    <t>S23</t>
  </si>
  <si>
    <t>SP23</t>
  </si>
  <si>
    <t>1R23</t>
  </si>
  <si>
    <t>1M23</t>
  </si>
  <si>
    <t>1-Line 2023 Software</t>
  </si>
  <si>
    <t>Panel 2023 Software</t>
  </si>
  <si>
    <t>Service 2023 Software</t>
  </si>
  <si>
    <t>Service Pro 2023 Software</t>
  </si>
  <si>
    <t>Residential 1-Line 2023 Software</t>
  </si>
  <si>
    <t>Mixed Occupancy 1-Line 2023 Software</t>
  </si>
  <si>
    <t>MP23</t>
  </si>
  <si>
    <t>Mixed Occupancy Pro 1-Line 2023 Software</t>
  </si>
  <si>
    <t>Software Package (P23, 1L23, S23, 1R23)</t>
  </si>
  <si>
    <t>Software Package (P23, 1L23, SP23, 1M23)</t>
  </si>
  <si>
    <t>Book Package (LC22, DC20, TPB)</t>
  </si>
  <si>
    <t>Ground $12,  Email FREE &gt;&gt;</t>
  </si>
  <si>
    <t>DB23</t>
  </si>
  <si>
    <t>DD23</t>
  </si>
  <si>
    <t>DC23</t>
  </si>
  <si>
    <t>L25</t>
  </si>
  <si>
    <t>LD25</t>
  </si>
  <si>
    <t>LC25</t>
  </si>
</sst>
</file>

<file path=xl/styles.xml><?xml version="1.0" encoding="utf-8"?>
<styleSheet xmlns="http://schemas.openxmlformats.org/spreadsheetml/2006/main">
  <numFmts count="3">
    <numFmt numFmtId="164" formatCode="&quot;$&quot;&quot; &quot;#,##0.00"/>
    <numFmt numFmtId="171" formatCode="&quot;(&quot;000&quot;) &quot;000&quot;-&quot;0000"/>
    <numFmt numFmtId="172" formatCode="&quot;$&quot;#,##0.00"/>
  </numFmts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6" xfId="0" applyFont="1" applyBorder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0" fontId="2" fillId="0" borderId="0" xfId="0" applyFont="1" applyAlignment="1">
      <alignment horizontal="left"/>
    </xf>
    <xf numFmtId="171" fontId="1" fillId="2" borderId="1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164" fontId="5" fillId="0" borderId="0" xfId="0" applyNumberFormat="1" applyFont="1" applyBorder="1" applyAlignment="1" applyProtection="1">
      <alignment horizontal="right"/>
      <protection hidden="1"/>
    </xf>
    <xf numFmtId="0" fontId="5" fillId="0" borderId="2" xfId="0" applyFont="1" applyBorder="1" applyAlignment="1" applyProtection="1">
      <alignment horizontal="right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right"/>
      <protection hidden="1"/>
    </xf>
    <xf numFmtId="0" fontId="5" fillId="0" borderId="4" xfId="0" applyFont="1" applyBorder="1" applyAlignment="1" applyProtection="1">
      <alignment horizontal="right"/>
      <protection hidden="1"/>
    </xf>
    <xf numFmtId="0" fontId="5" fillId="0" borderId="7" xfId="0" applyFont="1" applyBorder="1" applyProtection="1"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5" fillId="0" borderId="8" xfId="0" applyFont="1" applyBorder="1" applyProtection="1">
      <protection hidden="1"/>
    </xf>
    <xf numFmtId="164" fontId="5" fillId="0" borderId="8" xfId="0" applyNumberFormat="1" applyFont="1" applyBorder="1" applyAlignment="1" applyProtection="1">
      <alignment horizontal="right"/>
      <protection hidden="1"/>
    </xf>
    <xf numFmtId="172" fontId="5" fillId="0" borderId="9" xfId="0" applyNumberFormat="1" applyFont="1" applyBorder="1" applyAlignment="1" applyProtection="1">
      <alignment horizontal="right"/>
      <protection hidden="1"/>
    </xf>
    <xf numFmtId="0" fontId="5" fillId="0" borderId="10" xfId="0" applyFont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172" fontId="5" fillId="0" borderId="11" xfId="0" applyNumberFormat="1" applyFont="1" applyBorder="1" applyAlignment="1" applyProtection="1">
      <alignment horizontal="right"/>
      <protection hidden="1"/>
    </xf>
    <xf numFmtId="0" fontId="5" fillId="0" borderId="2" xfId="0" applyFont="1" applyBorder="1" applyProtection="1">
      <protection hidden="1"/>
    </xf>
    <xf numFmtId="0" fontId="0" fillId="0" borderId="0" xfId="0" applyProtection="1">
      <protection hidden="1"/>
    </xf>
    <xf numFmtId="0" fontId="5" fillId="0" borderId="3" xfId="0" applyFont="1" applyBorder="1" applyAlignment="1" applyProtection="1">
      <alignment horizontal="center"/>
      <protection hidden="1"/>
    </xf>
    <xf numFmtId="164" fontId="5" fillId="0" borderId="3" xfId="0" applyNumberFormat="1" applyFont="1" applyBorder="1" applyAlignment="1" applyProtection="1">
      <alignment horizontal="right"/>
      <protection hidden="1"/>
    </xf>
    <xf numFmtId="172" fontId="5" fillId="0" borderId="4" xfId="0" applyNumberFormat="1" applyFont="1" applyBorder="1" applyAlignment="1" applyProtection="1">
      <alignment horizontal="right"/>
      <protection hidden="1"/>
    </xf>
    <xf numFmtId="49" fontId="6" fillId="2" borderId="1" xfId="1" applyNumberFormat="1" applyFill="1" applyBorder="1" applyAlignment="1" applyProtection="1">
      <alignment horizontal="left"/>
      <protection locked="0"/>
    </xf>
    <xf numFmtId="0" fontId="7" fillId="0" borderId="0" xfId="0" applyFont="1" applyProtection="1">
      <protection hidden="1"/>
    </xf>
    <xf numFmtId="0" fontId="5" fillId="0" borderId="0" xfId="0" applyNumberFormat="1" applyFont="1" applyProtection="1">
      <protection hidden="1"/>
    </xf>
    <xf numFmtId="49" fontId="5" fillId="0" borderId="0" xfId="0" applyNumberFormat="1" applyFont="1" applyProtection="1">
      <protection hidden="1"/>
    </xf>
    <xf numFmtId="171" fontId="5" fillId="0" borderId="0" xfId="0" applyNumberFormat="1" applyFont="1" applyAlignment="1" applyProtection="1">
      <alignment horizontal="left"/>
      <protection hidden="1"/>
    </xf>
    <xf numFmtId="0" fontId="5" fillId="0" borderId="0" xfId="0" applyFont="1"/>
    <xf numFmtId="0" fontId="5" fillId="0" borderId="6" xfId="0" applyFont="1" applyBorder="1"/>
    <xf numFmtId="0" fontId="5" fillId="0" borderId="0" xfId="0" applyFont="1" applyBorder="1"/>
    <xf numFmtId="0" fontId="5" fillId="0" borderId="8" xfId="0" applyFont="1" applyBorder="1" applyAlignment="1" applyProtection="1">
      <alignment horizontal="right"/>
      <protection hidden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0" fontId="1" fillId="0" borderId="3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</xf>
    <xf numFmtId="0" fontId="6" fillId="0" borderId="0" xfId="1" applyAlignment="1" applyProtection="1"/>
    <xf numFmtId="0" fontId="6" fillId="0" borderId="0" xfId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pdurand@durandassociate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pdurand@durandassociates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pdurand@durandassociat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D22"/>
  <sheetViews>
    <sheetView showGridLines="0" showRowColHeaders="0" showZeros="0" tabSelected="1" workbookViewId="0"/>
  </sheetViews>
  <sheetFormatPr defaultColWidth="0" defaultRowHeight="12.75"/>
  <cols>
    <col min="1" max="9" width="9.140625" customWidth="1"/>
  </cols>
  <sheetData>
    <row r="5" spans="2:4">
      <c r="B5" s="35" t="s">
        <v>42</v>
      </c>
    </row>
    <row r="6" spans="2:4">
      <c r="B6" s="2"/>
    </row>
    <row r="7" spans="2:4">
      <c r="B7" s="34" t="s">
        <v>28</v>
      </c>
    </row>
    <row r="8" spans="2:4">
      <c r="B8" s="1" t="s">
        <v>41</v>
      </c>
      <c r="C8" s="1"/>
      <c r="D8" s="1"/>
    </row>
    <row r="9" spans="2:4">
      <c r="B9" s="1" t="s">
        <v>29</v>
      </c>
      <c r="C9" s="1"/>
      <c r="D9" s="1"/>
    </row>
    <row r="10" spans="2:4">
      <c r="B10" s="2"/>
    </row>
    <row r="11" spans="2:4">
      <c r="B11" s="2"/>
    </row>
    <row r="12" spans="2:4">
      <c r="B12" s="2"/>
    </row>
    <row r="13" spans="2:4">
      <c r="B13" s="34" t="s">
        <v>30</v>
      </c>
    </row>
    <row r="14" spans="2:4">
      <c r="B14" s="33" t="s">
        <v>53</v>
      </c>
    </row>
    <row r="15" spans="2:4">
      <c r="B15" s="2"/>
    </row>
    <row r="16" spans="2:4">
      <c r="B16" s="37" t="s">
        <v>26</v>
      </c>
      <c r="C16" s="75" t="s">
        <v>54</v>
      </c>
    </row>
    <row r="17" spans="2:3">
      <c r="B17" s="2"/>
    </row>
    <row r="18" spans="2:3">
      <c r="B18" s="2" t="s">
        <v>55</v>
      </c>
      <c r="C18" s="2" t="s">
        <v>31</v>
      </c>
    </row>
    <row r="19" spans="2:3">
      <c r="B19" s="2"/>
      <c r="C19" s="2" t="s">
        <v>61</v>
      </c>
    </row>
    <row r="20" spans="2:3">
      <c r="B20" s="2"/>
      <c r="C20" s="2" t="s">
        <v>62</v>
      </c>
    </row>
    <row r="21" spans="2:3">
      <c r="B21" s="2"/>
    </row>
    <row r="22" spans="2:3">
      <c r="B22" s="2"/>
    </row>
  </sheetData>
  <sheetProtection password="DC0A" sheet="1" objects="1" scenarios="1"/>
  <phoneticPr fontId="0" type="noConversion"/>
  <hyperlinks>
    <hyperlink ref="C16" r:id="rId1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AB81"/>
  <sheetViews>
    <sheetView showGridLines="0" showRowColHeaders="0" showZeros="0" showOutlineSymbols="0" workbookViewId="0"/>
  </sheetViews>
  <sheetFormatPr defaultColWidth="0" defaultRowHeight="12.75" zeroHeight="1"/>
  <cols>
    <col min="1" max="1" width="4.28515625" style="1" customWidth="1"/>
    <col min="2" max="2" width="10" style="1" customWidth="1"/>
    <col min="3" max="3" width="13" style="1" customWidth="1"/>
    <col min="4" max="4" width="30.85546875" style="1" customWidth="1"/>
    <col min="5" max="5" width="10.28515625" style="11" customWidth="1"/>
    <col min="6" max="6" width="14.140625" style="11" customWidth="1"/>
    <col min="7" max="7" width="11.5703125" style="18" customWidth="1"/>
    <col min="8" max="8" width="2.5703125" style="7" customWidth="1"/>
    <col min="9" max="28" width="10.7109375" style="1" hidden="1" customWidth="1"/>
    <col min="29" max="16384" width="0" style="1" hidden="1"/>
  </cols>
  <sheetData>
    <row r="1" spans="2:7" ht="15.75">
      <c r="B1" s="69" t="s">
        <v>46</v>
      </c>
      <c r="C1" s="70"/>
      <c r="D1" s="70"/>
      <c r="E1" s="71" t="s">
        <v>56</v>
      </c>
      <c r="F1" s="71"/>
    </row>
    <row r="2" spans="2:7">
      <c r="B2" s="1" t="s">
        <v>61</v>
      </c>
      <c r="E2" s="76" t="s">
        <v>54</v>
      </c>
    </row>
    <row r="3" spans="2:7">
      <c r="B3" s="1" t="s">
        <v>62</v>
      </c>
      <c r="E3" s="37" t="s">
        <v>57</v>
      </c>
      <c r="F3" s="21"/>
    </row>
    <row r="4" spans="2:7" ht="10.5" customHeight="1"/>
    <row r="5" spans="2:7">
      <c r="B5" s="23" t="s">
        <v>23</v>
      </c>
      <c r="C5" s="23"/>
      <c r="D5" s="31"/>
      <c r="G5" s="25"/>
    </row>
    <row r="6" spans="2:7" ht="8.1" customHeight="1">
      <c r="B6" s="23"/>
      <c r="C6" s="23"/>
      <c r="D6" s="28"/>
      <c r="G6" s="25"/>
    </row>
    <row r="7" spans="2:7">
      <c r="B7" s="23" t="s">
        <v>27</v>
      </c>
      <c r="C7" s="23"/>
      <c r="D7" s="31"/>
      <c r="G7" s="25"/>
    </row>
    <row r="8" spans="2:7" ht="8.1" customHeight="1">
      <c r="B8" s="23"/>
      <c r="C8" s="23"/>
      <c r="D8" s="28"/>
      <c r="G8" s="25"/>
    </row>
    <row r="9" spans="2:7">
      <c r="B9" s="23" t="s">
        <v>24</v>
      </c>
      <c r="C9" s="23"/>
      <c r="D9" s="31"/>
      <c r="G9" s="25"/>
    </row>
    <row r="10" spans="2:7" ht="8.1" customHeight="1">
      <c r="B10" s="23"/>
      <c r="C10" s="23"/>
      <c r="D10" s="28"/>
      <c r="E10" s="29"/>
      <c r="F10" s="29"/>
      <c r="G10" s="25"/>
    </row>
    <row r="11" spans="2:7">
      <c r="B11" s="23" t="s">
        <v>25</v>
      </c>
      <c r="C11" s="23"/>
      <c r="D11" s="31"/>
      <c r="E11" s="31"/>
      <c r="F11" s="39"/>
      <c r="G11" s="25"/>
    </row>
    <row r="12" spans="2:7" ht="8.1" customHeight="1">
      <c r="B12" s="23"/>
      <c r="C12" s="23"/>
      <c r="D12" s="28"/>
      <c r="G12" s="25"/>
    </row>
    <row r="13" spans="2:7">
      <c r="B13" s="23" t="s">
        <v>22</v>
      </c>
      <c r="C13" s="23"/>
      <c r="D13" s="38"/>
      <c r="G13" s="25"/>
    </row>
    <row r="14" spans="2:7" ht="8.1" customHeight="1">
      <c r="B14" s="23"/>
      <c r="C14" s="23"/>
      <c r="D14" s="28"/>
      <c r="G14" s="25"/>
    </row>
    <row r="15" spans="2:7">
      <c r="B15" s="23" t="s">
        <v>26</v>
      </c>
      <c r="C15" s="23"/>
      <c r="D15" s="60"/>
      <c r="G15" s="25"/>
    </row>
    <row r="16" spans="2:7" ht="8.1" customHeight="1">
      <c r="B16" s="23"/>
      <c r="C16" s="23"/>
      <c r="D16" s="28"/>
      <c r="E16" s="24"/>
      <c r="F16" s="24"/>
      <c r="G16" s="25"/>
    </row>
    <row r="17" spans="2:8">
      <c r="B17" s="3" t="s">
        <v>0</v>
      </c>
      <c r="C17" s="10" t="s">
        <v>1</v>
      </c>
      <c r="D17" s="6"/>
      <c r="E17" s="22" t="s">
        <v>4</v>
      </c>
      <c r="F17" s="13" t="s">
        <v>2</v>
      </c>
      <c r="G17" s="30" t="s">
        <v>3</v>
      </c>
      <c r="H17" s="1"/>
    </row>
    <row r="18" spans="2:8">
      <c r="B18" s="4" t="s">
        <v>5</v>
      </c>
      <c r="C18" s="5"/>
      <c r="D18" s="5"/>
      <c r="E18" s="17"/>
      <c r="F18" s="14"/>
      <c r="G18" s="14"/>
      <c r="H18" s="1"/>
    </row>
    <row r="19" spans="2:8">
      <c r="B19" s="3" t="s">
        <v>63</v>
      </c>
      <c r="C19" s="3" t="s">
        <v>69</v>
      </c>
      <c r="D19" s="3"/>
      <c r="E19" s="32"/>
      <c r="F19" s="13">
        <v>485</v>
      </c>
      <c r="G19" s="13" t="str">
        <f t="shared" ref="G19:G32" si="0">IF(ISTEXT(E19)=TRUE," ",IF(VALUE(E19)=0," ",E19*F19))</f>
        <v xml:space="preserve"> </v>
      </c>
      <c r="H19" s="1"/>
    </row>
    <row r="20" spans="2:8">
      <c r="B20" s="3" t="s">
        <v>64</v>
      </c>
      <c r="C20" s="3" t="s">
        <v>70</v>
      </c>
      <c r="D20" s="3"/>
      <c r="E20" s="32"/>
      <c r="F20" s="13">
        <v>275</v>
      </c>
      <c r="G20" s="13" t="str">
        <f t="shared" si="0"/>
        <v xml:space="preserve"> </v>
      </c>
      <c r="H20" s="1"/>
    </row>
    <row r="21" spans="2:8">
      <c r="B21" s="3" t="s">
        <v>65</v>
      </c>
      <c r="C21" s="3" t="s">
        <v>71</v>
      </c>
      <c r="D21" s="3"/>
      <c r="E21" s="32"/>
      <c r="F21" s="13">
        <v>195</v>
      </c>
      <c r="G21" s="13" t="str">
        <f t="shared" si="0"/>
        <v xml:space="preserve"> </v>
      </c>
      <c r="H21" s="1"/>
    </row>
    <row r="22" spans="2:8">
      <c r="B22" s="3" t="s">
        <v>66</v>
      </c>
      <c r="C22" s="10" t="s">
        <v>72</v>
      </c>
      <c r="D22" s="6"/>
      <c r="E22" s="32"/>
      <c r="F22" s="13">
        <v>295</v>
      </c>
      <c r="G22" s="13" t="str">
        <f t="shared" si="0"/>
        <v xml:space="preserve"> </v>
      </c>
      <c r="H22" s="1"/>
    </row>
    <row r="23" spans="2:8">
      <c r="B23" s="3" t="s">
        <v>67</v>
      </c>
      <c r="C23" s="3" t="s">
        <v>73</v>
      </c>
      <c r="D23" s="3"/>
      <c r="E23" s="32"/>
      <c r="F23" s="13">
        <v>395</v>
      </c>
      <c r="G23" s="13" t="str">
        <f t="shared" si="0"/>
        <v xml:space="preserve"> </v>
      </c>
      <c r="H23" s="1"/>
    </row>
    <row r="24" spans="2:8">
      <c r="B24" s="3" t="s">
        <v>68</v>
      </c>
      <c r="C24" s="3" t="s">
        <v>74</v>
      </c>
      <c r="D24" s="3"/>
      <c r="E24" s="32"/>
      <c r="F24" s="13">
        <v>495</v>
      </c>
      <c r="G24" s="13" t="str">
        <f t="shared" si="0"/>
        <v xml:space="preserve"> </v>
      </c>
      <c r="H24" s="1"/>
    </row>
    <row r="25" spans="2:8">
      <c r="B25" s="3" t="s">
        <v>75</v>
      </c>
      <c r="C25" s="3" t="s">
        <v>76</v>
      </c>
      <c r="D25" s="3"/>
      <c r="E25" s="32"/>
      <c r="F25" s="13">
        <v>695</v>
      </c>
      <c r="G25" s="13" t="str">
        <f>IF(ISTEXT(E25)=TRUE," ",IF(VALUE(E25)=0," ",E25*F25))</f>
        <v xml:space="preserve"> </v>
      </c>
      <c r="H25" s="1"/>
    </row>
    <row r="26" spans="2:8">
      <c r="B26" s="3" t="s">
        <v>50</v>
      </c>
      <c r="C26" s="3" t="s">
        <v>47</v>
      </c>
      <c r="D26" s="3"/>
      <c r="E26" s="32"/>
      <c r="F26" s="13">
        <v>79</v>
      </c>
      <c r="G26" s="13" t="str">
        <f t="shared" si="0"/>
        <v xml:space="preserve"> </v>
      </c>
      <c r="H26" s="1"/>
    </row>
    <row r="27" spans="2:8">
      <c r="B27" s="3" t="s">
        <v>51</v>
      </c>
      <c r="C27" s="3" t="s">
        <v>48</v>
      </c>
      <c r="D27" s="3"/>
      <c r="E27" s="32"/>
      <c r="F27" s="13">
        <v>180</v>
      </c>
      <c r="G27" s="13" t="str">
        <f t="shared" si="0"/>
        <v xml:space="preserve"> </v>
      </c>
      <c r="H27" s="1"/>
    </row>
    <row r="28" spans="2:8">
      <c r="B28" s="3" t="s">
        <v>52</v>
      </c>
      <c r="C28" s="3" t="s">
        <v>49</v>
      </c>
      <c r="D28" s="3"/>
      <c r="E28" s="32"/>
      <c r="F28" s="13">
        <v>79</v>
      </c>
      <c r="G28" s="13" t="str">
        <f t="shared" si="0"/>
        <v xml:space="preserve"> </v>
      </c>
      <c r="H28" s="1"/>
    </row>
    <row r="29" spans="2:8">
      <c r="B29" s="4" t="s">
        <v>44</v>
      </c>
      <c r="C29" s="5"/>
      <c r="D29" s="5"/>
      <c r="E29" s="72"/>
      <c r="F29" s="14"/>
      <c r="G29" s="16"/>
      <c r="H29" s="1"/>
    </row>
    <row r="30" spans="2:8">
      <c r="B30" s="3" t="s">
        <v>58</v>
      </c>
      <c r="C30" s="5" t="s">
        <v>77</v>
      </c>
      <c r="D30" s="5"/>
      <c r="E30" s="32"/>
      <c r="F30" s="13">
        <v>875</v>
      </c>
      <c r="G30" s="13" t="str">
        <f t="shared" si="0"/>
        <v xml:space="preserve"> </v>
      </c>
      <c r="H30" s="1"/>
    </row>
    <row r="31" spans="2:8">
      <c r="B31" s="3" t="s">
        <v>59</v>
      </c>
      <c r="C31" s="5" t="s">
        <v>78</v>
      </c>
      <c r="D31" s="5"/>
      <c r="E31" s="32"/>
      <c r="F31" s="13">
        <v>990</v>
      </c>
      <c r="G31" s="13" t="str">
        <f t="shared" si="0"/>
        <v xml:space="preserve"> </v>
      </c>
      <c r="H31" s="1"/>
    </row>
    <row r="32" spans="2:8">
      <c r="B32" s="3" t="s">
        <v>60</v>
      </c>
      <c r="C32" s="5" t="s">
        <v>79</v>
      </c>
      <c r="D32" s="5"/>
      <c r="E32" s="32"/>
      <c r="F32" s="13">
        <v>625</v>
      </c>
      <c r="G32" s="13" t="str">
        <f t="shared" si="0"/>
        <v xml:space="preserve"> </v>
      </c>
      <c r="H32" s="1"/>
    </row>
    <row r="33" spans="2:10">
      <c r="B33" s="4" t="s">
        <v>43</v>
      </c>
      <c r="C33" s="5"/>
      <c r="D33" s="5"/>
      <c r="E33" s="17"/>
      <c r="F33" s="14"/>
      <c r="G33" s="16"/>
      <c r="H33" s="1"/>
    </row>
    <row r="34" spans="2:10">
      <c r="B34" s="3" t="s">
        <v>81</v>
      </c>
      <c r="C34" s="3" t="s">
        <v>6</v>
      </c>
      <c r="D34" s="3"/>
      <c r="E34" s="32"/>
      <c r="F34" s="13">
        <v>175</v>
      </c>
      <c r="G34" s="13" t="str">
        <f t="shared" ref="G34:G40" si="1">IF(ISTEXT(E34)=TRUE," ",IF(VALUE(E34)=0," ",E34*F34))</f>
        <v xml:space="preserve"> </v>
      </c>
      <c r="H34" s="1"/>
    </row>
    <row r="35" spans="2:10">
      <c r="B35" s="3" t="s">
        <v>82</v>
      </c>
      <c r="C35" s="3" t="s">
        <v>7</v>
      </c>
      <c r="D35" s="3"/>
      <c r="E35" s="32"/>
      <c r="F35" s="13">
        <v>135</v>
      </c>
      <c r="G35" s="13" t="str">
        <f t="shared" si="1"/>
        <v xml:space="preserve"> </v>
      </c>
      <c r="H35" s="1"/>
    </row>
    <row r="36" spans="2:10">
      <c r="B36" s="3" t="s">
        <v>83</v>
      </c>
      <c r="C36" s="3" t="s">
        <v>32</v>
      </c>
      <c r="D36" s="3"/>
      <c r="E36" s="32"/>
      <c r="F36" s="13">
        <v>205</v>
      </c>
      <c r="G36" s="13" t="str">
        <f t="shared" si="1"/>
        <v xml:space="preserve"> </v>
      </c>
      <c r="H36" s="1"/>
    </row>
    <row r="37" spans="2:10">
      <c r="B37" s="3" t="s">
        <v>84</v>
      </c>
      <c r="C37" s="3" t="s">
        <v>8</v>
      </c>
      <c r="D37" s="3"/>
      <c r="E37" s="32"/>
      <c r="F37" s="13">
        <v>185</v>
      </c>
      <c r="G37" s="13" t="str">
        <f t="shared" si="1"/>
        <v xml:space="preserve"> </v>
      </c>
      <c r="H37" s="1"/>
    </row>
    <row r="38" spans="2:10">
      <c r="B38" s="3" t="s">
        <v>85</v>
      </c>
      <c r="C38" s="3" t="s">
        <v>9</v>
      </c>
      <c r="D38" s="3"/>
      <c r="E38" s="32"/>
      <c r="F38" s="13">
        <v>135</v>
      </c>
      <c r="G38" s="13" t="str">
        <f t="shared" si="1"/>
        <v xml:space="preserve"> </v>
      </c>
      <c r="H38" s="1"/>
    </row>
    <row r="39" spans="2:10">
      <c r="B39" s="3" t="s">
        <v>86</v>
      </c>
      <c r="C39" s="3" t="s">
        <v>10</v>
      </c>
      <c r="D39" s="3"/>
      <c r="E39" s="32"/>
      <c r="F39" s="13">
        <v>205</v>
      </c>
      <c r="G39" s="13" t="str">
        <f t="shared" si="1"/>
        <v xml:space="preserve"> </v>
      </c>
      <c r="H39" s="1"/>
    </row>
    <row r="40" spans="2:10">
      <c r="B40" s="3" t="s">
        <v>11</v>
      </c>
      <c r="C40" s="3" t="s">
        <v>12</v>
      </c>
      <c r="D40" s="3"/>
      <c r="E40" s="32"/>
      <c r="F40" s="13">
        <v>395</v>
      </c>
      <c r="G40" s="13" t="str">
        <f t="shared" si="1"/>
        <v xml:space="preserve"> </v>
      </c>
      <c r="H40" s="1"/>
    </row>
    <row r="41" spans="2:10">
      <c r="B41" s="9"/>
      <c r="C41" s="20"/>
      <c r="D41" s="20"/>
      <c r="E41" s="74"/>
      <c r="F41" s="15"/>
      <c r="G41" s="15" t="str">
        <f>IF(ISTEXT(E41)=TRUE," ",IF(VALUE(E41)=0," ",E41*F41))</f>
        <v xml:space="preserve"> </v>
      </c>
      <c r="H41" s="1"/>
    </row>
    <row r="42" spans="2:10">
      <c r="B42" s="4" t="s">
        <v>13</v>
      </c>
      <c r="C42" s="5"/>
      <c r="D42" s="5"/>
      <c r="E42" s="14"/>
      <c r="F42" s="14"/>
      <c r="G42" s="12"/>
      <c r="H42" s="1"/>
    </row>
    <row r="43" spans="2:10">
      <c r="B43" s="3" t="s">
        <v>14</v>
      </c>
      <c r="C43" s="3" t="s">
        <v>15</v>
      </c>
      <c r="D43" s="3"/>
      <c r="E43" s="32"/>
      <c r="F43" s="13">
        <v>14.95</v>
      </c>
      <c r="G43" s="13" t="str">
        <f>IF(ISTEXT(E43)=TRUE," ",IF(VALUE(E43)=0," ",E43*F43))</f>
        <v xml:space="preserve"> </v>
      </c>
      <c r="H43" s="1"/>
    </row>
    <row r="44" spans="2:10">
      <c r="B44" s="4" t="s">
        <v>16</v>
      </c>
      <c r="C44" s="19"/>
      <c r="D44" s="19"/>
      <c r="E44" s="12"/>
      <c r="F44" s="56"/>
      <c r="G44" s="8">
        <f>SUM(G19:G43)</f>
        <v>0</v>
      </c>
      <c r="H44" s="1"/>
    </row>
    <row r="45" spans="2:10" ht="14.1" customHeight="1">
      <c r="B45" s="10" t="s">
        <v>17</v>
      </c>
      <c r="C45" s="19"/>
      <c r="D45" s="19"/>
      <c r="E45" s="17" t="s">
        <v>80</v>
      </c>
      <c r="F45" s="73" t="s">
        <v>26</v>
      </c>
      <c r="G45" s="8" t="str">
        <f>IF(F45="Ground",12,IF(F45="2-Day",45,IF(F45="Next Day",90," ")))</f>
        <v xml:space="preserve"> </v>
      </c>
      <c r="H45" s="1"/>
    </row>
    <row r="46" spans="2:10">
      <c r="B46" s="10" t="s">
        <v>18</v>
      </c>
      <c r="C46" s="19"/>
      <c r="D46" s="19"/>
      <c r="E46" s="17"/>
      <c r="F46" s="16"/>
      <c r="G46" s="8">
        <f>SUM(G44:G45)</f>
        <v>0</v>
      </c>
      <c r="H46" s="1"/>
    </row>
    <row r="47" spans="2:10" ht="14.1" customHeight="1">
      <c r="B47" s="23"/>
      <c r="C47" s="26"/>
      <c r="D47" s="26"/>
      <c r="E47" s="24"/>
      <c r="F47" s="25"/>
      <c r="G47" s="27"/>
      <c r="H47" s="1"/>
      <c r="J47" s="1" t="s">
        <v>20</v>
      </c>
    </row>
    <row r="48" spans="2:10">
      <c r="B48" s="1" t="s">
        <v>19</v>
      </c>
      <c r="D48" s="31" t="s">
        <v>33</v>
      </c>
    </row>
    <row r="49" spans="2:11">
      <c r="B49" s="1" t="str">
        <f>IF(K49=1,"Card Number",IF(K49=2,"PO Number",IF(K49=3,"Check Number"," ")))</f>
        <v>Card Number</v>
      </c>
      <c r="D49" s="39"/>
      <c r="F49" s="18"/>
      <c r="H49" s="1"/>
      <c r="K49" s="1">
        <f>IF(D48="Visa",1,IF(D48="MasterCard",1,IF(D48="AMX",1,IF(D48="Discover",1,IF(D48="PO Number",2,IF(D48="Check Enclosed",3," "))))))</f>
        <v>1</v>
      </c>
    </row>
    <row r="50" spans="2:11">
      <c r="B50" s="1" t="str">
        <f>IF(K49=1,"Expiration Date"," ")</f>
        <v>Expiration Date</v>
      </c>
      <c r="D50" s="39"/>
    </row>
    <row r="51" spans="2:11" ht="15" customHeight="1"/>
    <row r="52" spans="2:11">
      <c r="B52" s="1" t="s">
        <v>21</v>
      </c>
      <c r="C52" s="20"/>
      <c r="D52" s="20"/>
    </row>
    <row r="53" spans="2:11"/>
    <row r="54" spans="2:11" hidden="1">
      <c r="D54" s="36"/>
    </row>
    <row r="55" spans="2:11" hidden="1"/>
    <row r="56" spans="2:11" hidden="1"/>
    <row r="57" spans="2:11"/>
    <row r="58" spans="2:11"/>
    <row r="59" spans="2:11"/>
    <row r="60" spans="2:11"/>
    <row r="61" spans="2:11"/>
    <row r="62" spans="2:11"/>
    <row r="63" spans="2:11"/>
    <row r="64" spans="2:11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 hidden="1"/>
  </sheetData>
  <sheetProtection password="DC0A" sheet="1" objects="1" scenarios="1"/>
  <phoneticPr fontId="0" type="noConversion"/>
  <dataValidations disablePrompts="1" count="3">
    <dataValidation type="list" allowBlank="1" showInputMessage="1" showErrorMessage="1" sqref="D48 C49">
      <formula1>"Visa,MasterCard,AMX,Discover,PO Number,Check Enclosed"</formula1>
    </dataValidation>
    <dataValidation type="list" allowBlank="1" showInputMessage="1" showErrorMessage="1" sqref="F45">
      <formula1>"Ground,Email"</formula1>
    </dataValidation>
    <dataValidation type="whole" allowBlank="1" showInputMessage="1" showErrorMessage="1" errorTitle="Entry Error" error="Enter Whole Number 0-100" sqref="E43 E34:E41 E19:E32">
      <formula1>0</formula1>
      <formula2>100</formula2>
    </dataValidation>
  </dataValidations>
  <hyperlinks>
    <hyperlink ref="E2" r:id="rId1"/>
  </hyperlinks>
  <pageMargins left="0.5" right="0.5" top="0" bottom="0" header="0" footer="0"/>
  <pageSetup scale="9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AY95"/>
  <sheetViews>
    <sheetView showGridLines="0" showZeros="0" showOutlineSymbols="0" topLeftCell="A13" workbookViewId="0"/>
  </sheetViews>
  <sheetFormatPr defaultColWidth="0" defaultRowHeight="14.25" zeroHeight="1"/>
  <cols>
    <col min="1" max="1" width="3.5703125" style="40" customWidth="1"/>
    <col min="2" max="2" width="10" style="40" customWidth="1"/>
    <col min="3" max="3" width="3.28515625" style="40" customWidth="1"/>
    <col min="4" max="4" width="10.5703125" style="40" customWidth="1"/>
    <col min="5" max="5" width="44.28515625" style="40" customWidth="1"/>
    <col min="6" max="6" width="12" style="40" customWidth="1"/>
    <col min="7" max="7" width="15.85546875" style="40" customWidth="1"/>
    <col min="8" max="8" width="5.7109375" style="40" customWidth="1"/>
    <col min="9" max="51" width="10.7109375" style="40" hidden="1" customWidth="1"/>
    <col min="52" max="16384" width="0" style="40" hidden="1"/>
  </cols>
  <sheetData>
    <row r="1" spans="2:13" ht="15.75">
      <c r="B1" s="61" t="s">
        <v>40</v>
      </c>
      <c r="F1" s="71" t="s">
        <v>56</v>
      </c>
      <c r="G1" s="71"/>
    </row>
    <row r="2" spans="2:13" ht="15">
      <c r="B2" s="61" t="s">
        <v>45</v>
      </c>
      <c r="F2" s="76" t="s">
        <v>54</v>
      </c>
      <c r="G2" s="11"/>
    </row>
    <row r="3" spans="2:13" ht="20.100000000000001" customHeight="1">
      <c r="B3" s="40" t="s">
        <v>34</v>
      </c>
      <c r="E3" s="62" t="str">
        <f>IF(('Input Order'!D5)=0," ",'Input Order'!D5)</f>
        <v xml:space="preserve"> </v>
      </c>
      <c r="F3" s="37" t="s">
        <v>57</v>
      </c>
      <c r="G3" s="21"/>
      <c r="H3" s="63"/>
      <c r="I3" s="63"/>
      <c r="J3" s="63"/>
      <c r="K3" s="63"/>
      <c r="L3" s="63"/>
      <c r="M3" s="63"/>
    </row>
    <row r="4" spans="2:13" ht="20.100000000000001" customHeight="1">
      <c r="B4" s="40" t="s">
        <v>35</v>
      </c>
      <c r="E4" s="62" t="str">
        <f>IF(('Input Order'!D7)=0," ",'Input Order'!D7)</f>
        <v xml:space="preserve"> </v>
      </c>
      <c r="F4" s="63"/>
      <c r="G4" s="63"/>
      <c r="H4" s="63"/>
      <c r="I4" s="63"/>
      <c r="J4" s="63"/>
      <c r="K4" s="63"/>
      <c r="L4" s="63"/>
      <c r="M4" s="63"/>
    </row>
    <row r="5" spans="2:13" ht="20.100000000000001" customHeight="1">
      <c r="B5" s="40" t="s">
        <v>24</v>
      </c>
      <c r="E5" s="62" t="str">
        <f>IF(('Input Order'!D9)=0," ",'Input Order'!D9)</f>
        <v xml:space="preserve"> </v>
      </c>
      <c r="F5" s="63"/>
      <c r="G5" s="63"/>
      <c r="H5" s="63"/>
      <c r="I5" s="63"/>
      <c r="J5" s="63"/>
      <c r="K5" s="63"/>
      <c r="L5" s="63"/>
      <c r="M5" s="63"/>
    </row>
    <row r="6" spans="2:13" ht="20.100000000000001" customHeight="1">
      <c r="B6" s="40" t="s">
        <v>36</v>
      </c>
      <c r="E6" s="62" t="str">
        <f>IF(('Input Order'!D11)=0," ",'Input Order'!D11)</f>
        <v xml:space="preserve"> </v>
      </c>
      <c r="F6" s="62" t="str">
        <f>IF(('Input Order'!E11)=0," ",'Input Order'!E11)</f>
        <v xml:space="preserve"> </v>
      </c>
      <c r="G6" s="62" t="str">
        <f>IF(('Input Order'!F11)=0," ",'Input Order'!F11)</f>
        <v xml:space="preserve"> </v>
      </c>
      <c r="H6" s="62"/>
      <c r="I6" s="62"/>
      <c r="J6" s="62"/>
      <c r="K6" s="62"/>
      <c r="L6" s="62"/>
      <c r="M6" s="62"/>
    </row>
    <row r="7" spans="2:13" ht="20.100000000000001" customHeight="1">
      <c r="B7" s="40" t="s">
        <v>22</v>
      </c>
      <c r="E7" s="64" t="str">
        <f>IF(('Input Order'!D13)=0," ",'Input Order'!D13)</f>
        <v xml:space="preserve"> </v>
      </c>
      <c r="F7" s="62"/>
      <c r="G7" s="62"/>
      <c r="H7" s="62"/>
      <c r="I7" s="62"/>
      <c r="J7" s="62"/>
      <c r="K7" s="62"/>
      <c r="L7" s="62"/>
      <c r="M7" s="62"/>
    </row>
    <row r="8" spans="2:13" ht="20.100000000000001" customHeight="1">
      <c r="B8" s="40" t="s">
        <v>26</v>
      </c>
      <c r="E8" s="62" t="str">
        <f>IF(('Input Order'!D15)=0," ",'Input Order'!D15)</f>
        <v xml:space="preserve"> </v>
      </c>
      <c r="F8" s="62"/>
      <c r="G8" s="62"/>
      <c r="H8" s="62"/>
      <c r="I8" s="62"/>
      <c r="J8" s="62"/>
      <c r="K8" s="62"/>
      <c r="L8" s="62"/>
      <c r="M8" s="62"/>
    </row>
    <row r="9" spans="2:13"/>
    <row r="10" spans="2:13">
      <c r="B10" s="43" t="s">
        <v>37</v>
      </c>
      <c r="C10" s="44"/>
      <c r="D10" s="44" t="s">
        <v>38</v>
      </c>
      <c r="E10" s="44" t="s">
        <v>1</v>
      </c>
      <c r="F10" s="45" t="s">
        <v>39</v>
      </c>
      <c r="G10" s="46" t="s">
        <v>3</v>
      </c>
    </row>
    <row r="11" spans="2:13" ht="12.95" customHeight="1">
      <c r="B11" s="52">
        <f>'Input Order'!E19</f>
        <v>0</v>
      </c>
      <c r="C11" s="53" t="str">
        <f t="shared" ref="C11:C32" si="0">IF(B11&gt;0,"-"," ")</f>
        <v xml:space="preserve"> </v>
      </c>
      <c r="D11" s="41" t="str">
        <f>IF(B11&gt;0,'Input Order'!B19," ")</f>
        <v xml:space="preserve"> </v>
      </c>
      <c r="E11" s="41" t="str">
        <f>IF(B11&gt;0,'Input Order'!C19," ")</f>
        <v xml:space="preserve"> </v>
      </c>
      <c r="F11" s="42" t="str">
        <f>IF(B11&gt;0,'Input Order'!F19," ")</f>
        <v xml:space="preserve"> </v>
      </c>
      <c r="G11" s="54" t="str">
        <f>IF(B11&gt;0,'Input Order'!G19," ")</f>
        <v xml:space="preserve"> </v>
      </c>
    </row>
    <row r="12" spans="2:13" ht="12.95" customHeight="1">
      <c r="B12" s="52">
        <f>'Input Order'!E20</f>
        <v>0</v>
      </c>
      <c r="C12" s="53" t="str">
        <f t="shared" si="0"/>
        <v xml:space="preserve"> </v>
      </c>
      <c r="D12" s="41" t="str">
        <f>IF(B12&gt;0,'Input Order'!B20," ")</f>
        <v xml:space="preserve"> </v>
      </c>
      <c r="E12" s="41" t="str">
        <f>IF(B12&gt;0,'Input Order'!C20," ")</f>
        <v xml:space="preserve"> </v>
      </c>
      <c r="F12" s="42" t="str">
        <f>IF(B12&gt;0,'Input Order'!F20," ")</f>
        <v xml:space="preserve"> </v>
      </c>
      <c r="G12" s="54" t="str">
        <f>IF(B12&gt;0,'Input Order'!G20," ")</f>
        <v xml:space="preserve"> </v>
      </c>
    </row>
    <row r="13" spans="2:13" ht="12.95" customHeight="1">
      <c r="B13" s="52">
        <f>'Input Order'!E21</f>
        <v>0</v>
      </c>
      <c r="C13" s="53" t="str">
        <f t="shared" si="0"/>
        <v xml:space="preserve"> </v>
      </c>
      <c r="D13" s="41" t="str">
        <f>IF(B13&gt;0,'Input Order'!B21," ")</f>
        <v xml:space="preserve"> </v>
      </c>
      <c r="E13" s="41" t="str">
        <f>IF(B13&gt;0,'Input Order'!C21," ")</f>
        <v xml:space="preserve"> </v>
      </c>
      <c r="F13" s="42" t="str">
        <f>IF(B13&gt;0,'Input Order'!F21," ")</f>
        <v xml:space="preserve"> </v>
      </c>
      <c r="G13" s="54" t="str">
        <f>IF(B13&gt;0,'Input Order'!G21," ")</f>
        <v xml:space="preserve"> </v>
      </c>
    </row>
    <row r="14" spans="2:13" ht="12.95" customHeight="1">
      <c r="B14" s="52">
        <f>'Input Order'!E22</f>
        <v>0</v>
      </c>
      <c r="C14" s="53" t="str">
        <f t="shared" si="0"/>
        <v xml:space="preserve"> </v>
      </c>
      <c r="D14" s="41" t="str">
        <f>IF(B14&gt;0,'Input Order'!B22," ")</f>
        <v xml:space="preserve"> </v>
      </c>
      <c r="E14" s="41" t="str">
        <f>IF(B14&gt;0,'Input Order'!C22," ")</f>
        <v xml:space="preserve"> </v>
      </c>
      <c r="F14" s="42" t="str">
        <f>IF(B14&gt;0,'Input Order'!F22," ")</f>
        <v xml:space="preserve"> </v>
      </c>
      <c r="G14" s="54" t="str">
        <f>IF(B14&gt;0,'Input Order'!G22," ")</f>
        <v xml:space="preserve"> </v>
      </c>
    </row>
    <row r="15" spans="2:13" ht="12.95" customHeight="1">
      <c r="B15" s="52">
        <f>'Input Order'!E23</f>
        <v>0</v>
      </c>
      <c r="C15" s="53" t="str">
        <f t="shared" si="0"/>
        <v xml:space="preserve"> </v>
      </c>
      <c r="D15" s="41" t="str">
        <f>IF(B15&gt;0,'Input Order'!B23," ")</f>
        <v xml:space="preserve"> </v>
      </c>
      <c r="E15" s="41" t="str">
        <f>IF(B15&gt;0,'Input Order'!C23," ")</f>
        <v xml:space="preserve"> </v>
      </c>
      <c r="F15" s="42" t="str">
        <f>IF(B15&gt;0,'Input Order'!F23," ")</f>
        <v xml:space="preserve"> </v>
      </c>
      <c r="G15" s="54" t="str">
        <f>IF(B15&gt;0,'Input Order'!G23," ")</f>
        <v xml:space="preserve"> </v>
      </c>
    </row>
    <row r="16" spans="2:13" ht="12.95" customHeight="1">
      <c r="B16" s="52">
        <f>'Input Order'!E24</f>
        <v>0</v>
      </c>
      <c r="C16" s="53" t="str">
        <f t="shared" si="0"/>
        <v xml:space="preserve"> </v>
      </c>
      <c r="D16" s="41" t="str">
        <f>IF(B16&gt;0,'Input Order'!B24," ")</f>
        <v xml:space="preserve"> </v>
      </c>
      <c r="E16" s="41" t="str">
        <f>IF(B16&gt;0,'Input Order'!C24," ")</f>
        <v xml:space="preserve"> </v>
      </c>
      <c r="F16" s="42" t="str">
        <f>IF(B16&gt;0,'Input Order'!F24," ")</f>
        <v xml:space="preserve"> </v>
      </c>
      <c r="G16" s="54" t="str">
        <f>IF(B16&gt;0,'Input Order'!G24," ")</f>
        <v xml:space="preserve"> </v>
      </c>
    </row>
    <row r="17" spans="2:7" ht="12.95" customHeight="1">
      <c r="B17" s="52">
        <f>'Input Order'!E25</f>
        <v>0</v>
      </c>
      <c r="C17" s="53" t="str">
        <f t="shared" si="0"/>
        <v xml:space="preserve"> </v>
      </c>
      <c r="D17" s="41" t="str">
        <f>IF(B17&gt;0,'Input Order'!B25," ")</f>
        <v xml:space="preserve"> </v>
      </c>
      <c r="E17" s="41" t="str">
        <f>IF(B17&gt;0,'Input Order'!C25," ")</f>
        <v xml:space="preserve"> </v>
      </c>
      <c r="F17" s="42" t="str">
        <f>IF(B17&gt;0,'Input Order'!F25," ")</f>
        <v xml:space="preserve"> </v>
      </c>
      <c r="G17" s="54" t="str">
        <f>IF(B17&gt;0,'Input Order'!G25," ")</f>
        <v xml:space="preserve"> </v>
      </c>
    </row>
    <row r="18" spans="2:7" ht="12.95" customHeight="1">
      <c r="B18" s="52">
        <f>'Input Order'!E26</f>
        <v>0</v>
      </c>
      <c r="C18" s="53" t="str">
        <f t="shared" si="0"/>
        <v xml:space="preserve"> </v>
      </c>
      <c r="D18" s="41" t="str">
        <f>IF(B18&gt;0,'Input Order'!B26," ")</f>
        <v xml:space="preserve"> </v>
      </c>
      <c r="E18" s="41" t="str">
        <f>IF(B18&gt;0,'Input Order'!C26," ")</f>
        <v xml:space="preserve"> </v>
      </c>
      <c r="F18" s="42" t="str">
        <f>IF(B18&gt;0,'Input Order'!F26," ")</f>
        <v xml:space="preserve"> </v>
      </c>
      <c r="G18" s="54" t="str">
        <f>IF(B18&gt;0,'Input Order'!G26," ")</f>
        <v xml:space="preserve"> </v>
      </c>
    </row>
    <row r="19" spans="2:7" ht="12.95" customHeight="1">
      <c r="B19" s="52">
        <f>'Input Order'!E27</f>
        <v>0</v>
      </c>
      <c r="C19" s="53" t="str">
        <f t="shared" si="0"/>
        <v xml:space="preserve"> </v>
      </c>
      <c r="D19" s="41" t="str">
        <f>IF(B19&gt;0,'Input Order'!B27," ")</f>
        <v xml:space="preserve"> </v>
      </c>
      <c r="E19" s="41" t="str">
        <f>IF(B19&gt;0,'Input Order'!C27," ")</f>
        <v xml:space="preserve"> </v>
      </c>
      <c r="F19" s="42" t="str">
        <f>IF(B19&gt;0,'Input Order'!F27," ")</f>
        <v xml:space="preserve"> </v>
      </c>
      <c r="G19" s="54" t="str">
        <f>IF(B19&gt;0,'Input Order'!G27," ")</f>
        <v xml:space="preserve"> </v>
      </c>
    </row>
    <row r="20" spans="2:7" ht="12.95" customHeight="1">
      <c r="B20" s="52">
        <f>'Input Order'!E28</f>
        <v>0</v>
      </c>
      <c r="C20" s="53" t="str">
        <f t="shared" si="0"/>
        <v xml:space="preserve"> </v>
      </c>
      <c r="D20" s="41" t="str">
        <f>IF(B20&gt;0,'Input Order'!B28," ")</f>
        <v xml:space="preserve"> </v>
      </c>
      <c r="E20" s="41" t="str">
        <f>IF(B20&gt;0,'Input Order'!C28," ")</f>
        <v xml:space="preserve"> </v>
      </c>
      <c r="F20" s="42" t="str">
        <f>IF(B20&gt;0,'Input Order'!F28," ")</f>
        <v xml:space="preserve"> </v>
      </c>
      <c r="G20" s="54" t="str">
        <f>IF(B20&gt;0,'Input Order'!G28," ")</f>
        <v xml:space="preserve"> </v>
      </c>
    </row>
    <row r="21" spans="2:7" ht="12.95" customHeight="1">
      <c r="B21" s="52">
        <f>'Input Order'!E30</f>
        <v>0</v>
      </c>
      <c r="C21" s="53" t="str">
        <f t="shared" si="0"/>
        <v xml:space="preserve"> </v>
      </c>
      <c r="D21" s="41" t="str">
        <f>IF(B21&gt;0,'Input Order'!B30," ")</f>
        <v xml:space="preserve"> </v>
      </c>
      <c r="E21" s="41" t="str">
        <f>IF(B21&gt;0,'Input Order'!C30," ")</f>
        <v xml:space="preserve"> </v>
      </c>
      <c r="F21" s="42" t="str">
        <f>IF(B21&gt;0,'Input Order'!F30," ")</f>
        <v xml:space="preserve"> </v>
      </c>
      <c r="G21" s="54" t="str">
        <f>IF(B21&gt;0,'Input Order'!G30," ")</f>
        <v xml:space="preserve"> </v>
      </c>
    </row>
    <row r="22" spans="2:7" ht="12.95" customHeight="1">
      <c r="B22" s="52">
        <f>'Input Order'!E31</f>
        <v>0</v>
      </c>
      <c r="C22" s="53" t="str">
        <f t="shared" si="0"/>
        <v xml:space="preserve"> </v>
      </c>
      <c r="D22" s="41" t="str">
        <f>IF(B22&gt;0,'Input Order'!B31," ")</f>
        <v xml:space="preserve"> </v>
      </c>
      <c r="E22" s="41" t="str">
        <f>IF(B22&gt;0,'Input Order'!C31," ")</f>
        <v xml:space="preserve"> </v>
      </c>
      <c r="F22" s="42" t="str">
        <f>IF(B22&gt;0,'Input Order'!F31," ")</f>
        <v xml:space="preserve"> </v>
      </c>
      <c r="G22" s="54" t="str">
        <f>IF(B22&gt;0,'Input Order'!G31," ")</f>
        <v xml:space="preserve"> </v>
      </c>
    </row>
    <row r="23" spans="2:7" ht="12.95" customHeight="1">
      <c r="B23" s="52">
        <f>'Input Order'!E32</f>
        <v>0</v>
      </c>
      <c r="C23" s="53" t="str">
        <f t="shared" si="0"/>
        <v xml:space="preserve"> </v>
      </c>
      <c r="D23" s="41" t="str">
        <f>IF(B23&gt;0,'Input Order'!B32," ")</f>
        <v xml:space="preserve"> </v>
      </c>
      <c r="E23" s="41" t="str">
        <f>IF(B23&gt;0,'Input Order'!C32," ")</f>
        <v xml:space="preserve"> </v>
      </c>
      <c r="F23" s="42" t="str">
        <f>IF(B23&gt;0,'Input Order'!F32," ")</f>
        <v xml:space="preserve"> </v>
      </c>
      <c r="G23" s="54" t="str">
        <f>IF(B23&gt;0,'Input Order'!G32," ")</f>
        <v xml:space="preserve"> </v>
      </c>
    </row>
    <row r="24" spans="2:7" ht="12.95" customHeight="1">
      <c r="B24" s="52">
        <f>'Input Order'!E34</f>
        <v>0</v>
      </c>
      <c r="C24" s="53" t="str">
        <f t="shared" si="0"/>
        <v xml:space="preserve"> </v>
      </c>
      <c r="D24" s="41" t="str">
        <f>IF(B24&gt;0,'Input Order'!B34," ")</f>
        <v xml:space="preserve"> </v>
      </c>
      <c r="E24" s="41" t="str">
        <f>IF(B24&gt;0,'Input Order'!C34," ")</f>
        <v xml:space="preserve"> </v>
      </c>
      <c r="F24" s="42" t="str">
        <f>IF(B24&gt;0,'Input Order'!F34," ")</f>
        <v xml:space="preserve"> </v>
      </c>
      <c r="G24" s="54" t="str">
        <f>IF(B24&gt;0,'Input Order'!G34," ")</f>
        <v xml:space="preserve"> </v>
      </c>
    </row>
    <row r="25" spans="2:7" ht="12.95" customHeight="1">
      <c r="B25" s="52">
        <f>'Input Order'!E35</f>
        <v>0</v>
      </c>
      <c r="C25" s="53" t="str">
        <f t="shared" si="0"/>
        <v xml:space="preserve"> </v>
      </c>
      <c r="D25" s="41" t="str">
        <f>IF(B25&gt;0,'Input Order'!B35," ")</f>
        <v xml:space="preserve"> </v>
      </c>
      <c r="E25" s="41" t="str">
        <f>IF(B25&gt;0,'Input Order'!C35," ")</f>
        <v xml:space="preserve"> </v>
      </c>
      <c r="F25" s="42" t="str">
        <f>IF(B25&gt;0,'Input Order'!F35," ")</f>
        <v xml:space="preserve"> </v>
      </c>
      <c r="G25" s="54" t="str">
        <f>IF(B25&gt;0,'Input Order'!G35," ")</f>
        <v xml:space="preserve"> </v>
      </c>
    </row>
    <row r="26" spans="2:7" ht="12.95" customHeight="1">
      <c r="B26" s="52">
        <f>'Input Order'!E36</f>
        <v>0</v>
      </c>
      <c r="C26" s="53" t="str">
        <f t="shared" si="0"/>
        <v xml:space="preserve"> </v>
      </c>
      <c r="D26" s="41" t="str">
        <f>IF(B26&gt;0,'Input Order'!B36," ")</f>
        <v xml:space="preserve"> </v>
      </c>
      <c r="E26" s="41" t="str">
        <f>IF(B26&gt;0,'Input Order'!C36," ")</f>
        <v xml:space="preserve"> </v>
      </c>
      <c r="F26" s="42" t="str">
        <f>IF(B26&gt;0,'Input Order'!F36," ")</f>
        <v xml:space="preserve"> </v>
      </c>
      <c r="G26" s="54" t="str">
        <f>IF(B26&gt;0,'Input Order'!G36," ")</f>
        <v xml:space="preserve"> </v>
      </c>
    </row>
    <row r="27" spans="2:7" ht="12.95" customHeight="1">
      <c r="B27" s="52">
        <f>'Input Order'!E37</f>
        <v>0</v>
      </c>
      <c r="C27" s="53" t="str">
        <f t="shared" si="0"/>
        <v xml:space="preserve"> </v>
      </c>
      <c r="D27" s="41" t="str">
        <f>IF(B27&gt;0,'Input Order'!B37," ")</f>
        <v xml:space="preserve"> </v>
      </c>
      <c r="E27" s="41" t="str">
        <f>IF(B27&gt;0,'Input Order'!C37," ")</f>
        <v xml:space="preserve"> </v>
      </c>
      <c r="F27" s="42" t="str">
        <f>IF(B27&gt;0,'Input Order'!F37," ")</f>
        <v xml:space="preserve"> </v>
      </c>
      <c r="G27" s="54" t="str">
        <f>IF(B27&gt;0,'Input Order'!G37," ")</f>
        <v xml:space="preserve"> </v>
      </c>
    </row>
    <row r="28" spans="2:7" ht="12.95" customHeight="1">
      <c r="B28" s="52">
        <f>'Input Order'!E38</f>
        <v>0</v>
      </c>
      <c r="C28" s="53" t="str">
        <f t="shared" si="0"/>
        <v xml:space="preserve"> </v>
      </c>
      <c r="D28" s="41" t="str">
        <f>IF(B28&gt;0,'Input Order'!B38," ")</f>
        <v xml:space="preserve"> </v>
      </c>
      <c r="E28" s="41" t="str">
        <f>IF(B28&gt;0,'Input Order'!C38," ")</f>
        <v xml:space="preserve"> </v>
      </c>
      <c r="F28" s="42" t="str">
        <f>IF(B28&gt;0,'Input Order'!F38," ")</f>
        <v xml:space="preserve"> </v>
      </c>
      <c r="G28" s="54" t="str">
        <f>IF(B28&gt;0,'Input Order'!G38," ")</f>
        <v xml:space="preserve"> </v>
      </c>
    </row>
    <row r="29" spans="2:7" ht="12.95" customHeight="1">
      <c r="B29" s="52">
        <f>'Input Order'!E39</f>
        <v>0</v>
      </c>
      <c r="C29" s="53" t="str">
        <f t="shared" si="0"/>
        <v xml:space="preserve"> </v>
      </c>
      <c r="D29" s="41" t="str">
        <f>IF(B29&gt;0,'Input Order'!B39," ")</f>
        <v xml:space="preserve"> </v>
      </c>
      <c r="E29" s="41" t="str">
        <f>IF(B29&gt;0,'Input Order'!C39," ")</f>
        <v xml:space="preserve"> </v>
      </c>
      <c r="F29" s="42" t="str">
        <f>IF(B29&gt;0,'Input Order'!F39," ")</f>
        <v xml:space="preserve"> </v>
      </c>
      <c r="G29" s="54" t="str">
        <f>IF(B29&gt;0,'Input Order'!G39," ")</f>
        <v xml:space="preserve"> </v>
      </c>
    </row>
    <row r="30" spans="2:7" ht="12.95" customHeight="1">
      <c r="B30" s="52">
        <f>'Input Order'!E40</f>
        <v>0</v>
      </c>
      <c r="C30" s="53" t="str">
        <f t="shared" si="0"/>
        <v xml:space="preserve"> </v>
      </c>
      <c r="D30" s="41" t="str">
        <f>IF(B30&gt;0,'Input Order'!B40," ")</f>
        <v xml:space="preserve"> </v>
      </c>
      <c r="E30" s="41" t="str">
        <f>IF(B30&gt;0,'Input Order'!C40," ")</f>
        <v xml:space="preserve"> </v>
      </c>
      <c r="F30" s="42" t="str">
        <f>IF(B30&gt;0,'Input Order'!F40," ")</f>
        <v xml:space="preserve"> </v>
      </c>
      <c r="G30" s="54" t="str">
        <f>IF(B30&gt;0,'Input Order'!G40," ")</f>
        <v xml:space="preserve"> </v>
      </c>
    </row>
    <row r="31" spans="2:7" ht="12.95" customHeight="1">
      <c r="B31" s="52">
        <f>'Input Order'!E41</f>
        <v>0</v>
      </c>
      <c r="C31" s="53" t="str">
        <f t="shared" si="0"/>
        <v xml:space="preserve"> </v>
      </c>
      <c r="D31" s="41" t="str">
        <f>IF(B31&gt;0,'Input Order'!B41," ")</f>
        <v xml:space="preserve"> </v>
      </c>
      <c r="E31" s="41" t="str">
        <f>IF(B31&gt;0,'Input Order'!C41," ")</f>
        <v xml:space="preserve"> </v>
      </c>
      <c r="F31" s="42" t="str">
        <f>IF(B31&gt;0,'Input Order'!F41," ")</f>
        <v xml:space="preserve"> </v>
      </c>
      <c r="G31" s="54" t="str">
        <f>IF(B31&gt;0,'Input Order'!G41," ")</f>
        <v xml:space="preserve"> </v>
      </c>
    </row>
    <row r="32" spans="2:7" ht="12.95" customHeight="1">
      <c r="B32" s="52">
        <f>'Input Order'!E43</f>
        <v>0</v>
      </c>
      <c r="C32" s="53" t="str">
        <f t="shared" si="0"/>
        <v xml:space="preserve"> </v>
      </c>
      <c r="D32" s="41" t="str">
        <f>IF(B32&gt;0,'Input Order'!B43," ")</f>
        <v xml:space="preserve"> </v>
      </c>
      <c r="E32" s="41" t="str">
        <f>IF(B32&gt;0,'Input Order'!C43," ")</f>
        <v xml:space="preserve"> </v>
      </c>
      <c r="F32" s="42" t="str">
        <f>IF(B32&gt;0,'Input Order'!F43," ")</f>
        <v xml:space="preserve"> </v>
      </c>
      <c r="G32" s="54" t="str">
        <f>IF(B32&gt;0,'Input Order'!G43," ")</f>
        <v xml:space="preserve"> </v>
      </c>
    </row>
    <row r="33" spans="2:7" ht="14.1" customHeight="1">
      <c r="B33" s="47" t="str">
        <f>'Input Order'!B44</f>
        <v>SUBTOTAL</v>
      </c>
      <c r="C33" s="48"/>
      <c r="D33" s="49"/>
      <c r="E33" s="49">
        <f>'Input Order'!E44</f>
        <v>0</v>
      </c>
      <c r="F33" s="50">
        <f>'Input Order'!F44</f>
        <v>0</v>
      </c>
      <c r="G33" s="51">
        <f>'Input Order'!G44</f>
        <v>0</v>
      </c>
    </row>
    <row r="34" spans="2:7" ht="14.1" customHeight="1">
      <c r="B34" s="47" t="str">
        <f>'Input Order'!B45</f>
        <v>SHIPPING</v>
      </c>
      <c r="C34" s="48"/>
      <c r="D34" s="49"/>
      <c r="E34" s="68" t="str">
        <f>'Input Order'!E45</f>
        <v>Ground $12,  Email FREE &gt;&gt;</v>
      </c>
      <c r="F34" s="50" t="str">
        <f>'Input Order'!F45</f>
        <v>Email</v>
      </c>
      <c r="G34" s="51" t="str">
        <f>'Input Order'!G45</f>
        <v xml:space="preserve"> </v>
      </c>
    </row>
    <row r="35" spans="2:7">
      <c r="B35" s="55" t="str">
        <f>'Input Order'!B46</f>
        <v>TOTAL AMOUNT</v>
      </c>
      <c r="C35" s="57"/>
      <c r="D35" s="44"/>
      <c r="E35" s="44">
        <f>'Input Order'!E46</f>
        <v>0</v>
      </c>
      <c r="F35" s="58">
        <f>'Input Order'!F46</f>
        <v>0</v>
      </c>
      <c r="G35" s="59">
        <f>'Input Order'!G46</f>
        <v>0</v>
      </c>
    </row>
    <row r="36" spans="2:7"/>
    <row r="37" spans="2:7">
      <c r="B37" s="65" t="str">
        <f>'Input Order'!B48</f>
        <v>Method of Payment</v>
      </c>
      <c r="C37" s="65"/>
      <c r="E37" s="40" t="str">
        <f>'Input Order'!D48</f>
        <v>Visa</v>
      </c>
    </row>
    <row r="38" spans="2:7">
      <c r="B38" s="65" t="str">
        <f>'Input Order'!B49</f>
        <v>Card Number</v>
      </c>
      <c r="C38" s="65"/>
      <c r="E38" s="40">
        <f>'Input Order'!D49</f>
        <v>0</v>
      </c>
    </row>
    <row r="39" spans="2:7" ht="14.25" customHeight="1">
      <c r="B39" s="65" t="str">
        <f>'Input Order'!B50</f>
        <v>Expiration Date</v>
      </c>
      <c r="C39" s="65"/>
      <c r="E39" s="40">
        <f>'Input Order'!D50</f>
        <v>0</v>
      </c>
    </row>
    <row r="40" spans="2:7" ht="14.25" customHeight="1">
      <c r="B40" s="65"/>
      <c r="C40" s="65"/>
    </row>
    <row r="41" spans="2:7" ht="14.25" customHeight="1">
      <c r="B41" s="65" t="str">
        <f>'Input Order'!B52</f>
        <v>Signed</v>
      </c>
      <c r="C41" s="67"/>
      <c r="D41" s="41"/>
      <c r="E41" s="66"/>
      <c r="F41" s="66"/>
    </row>
    <row r="42" spans="2:7" ht="14.25" hidden="1" customHeight="1"/>
    <row r="43" spans="2:7" hidden="1"/>
    <row r="44" spans="2:7" hidden="1"/>
    <row r="45" spans="2:7" hidden="1"/>
    <row r="46" spans="2:7" hidden="1"/>
    <row r="47" spans="2:7" hidden="1"/>
    <row r="48" spans="2:7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 hidden="1"/>
  </sheetData>
  <sheetProtection password="DC0A" sheet="1" objects="1" scenarios="1"/>
  <phoneticPr fontId="0" type="noConversion"/>
  <dataValidations count="1">
    <dataValidation type="list" allowBlank="1" showInputMessage="1" showErrorMessage="1" sqref="C38">
      <formula1>"Visa,MasterCard,AMX,Discover,PO Number,Check Enclosed"</formula1>
    </dataValidation>
  </dataValidations>
  <hyperlinks>
    <hyperlink ref="F2" r:id="rId1"/>
  </hyperlinks>
  <pageMargins left="0" right="0" top="0" bottom="0" header="0.5" footer="0.5"/>
  <pageSetup scale="9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About</vt:lpstr>
      <vt:lpstr>Input Order</vt:lpstr>
      <vt:lpstr>Print Order</vt:lpstr>
      <vt:lpstr>'Input Order'!Print_Area</vt:lpstr>
      <vt:lpstr>'Print Order'!Print_Area</vt:lpstr>
    </vt:vector>
  </TitlesOfParts>
  <Company>Durand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Durand</dc:creator>
  <cp:lastModifiedBy>DURAND</cp:lastModifiedBy>
  <cp:lastPrinted>2021-12-17T18:05:44Z</cp:lastPrinted>
  <dcterms:created xsi:type="dcterms:W3CDTF">2003-12-24T17:14:56Z</dcterms:created>
  <dcterms:modified xsi:type="dcterms:W3CDTF">2025-01-21T18:27:25Z</dcterms:modified>
</cp:coreProperties>
</file>